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aját meghajtó\Levente mappa\Belsős\"/>
    </mc:Choice>
  </mc:AlternateContent>
  <xr:revisionPtr revIDLastSave="0" documentId="13_ncr:1_{FA53C404-FB30-4876-B1B5-8BBC962305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lkoholszint" sheetId="1" r:id="rId1"/>
  </sheets>
  <calcPr calcId="191029"/>
</workbook>
</file>

<file path=xl/calcChain.xml><?xml version="1.0" encoding="utf-8"?>
<calcChain xmlns="http://schemas.openxmlformats.org/spreadsheetml/2006/main">
  <c r="F9" i="1" l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M22" i="1"/>
  <c r="F8" i="1" s="1"/>
  <c r="G8" i="1" s="1"/>
  <c r="M24" i="1"/>
  <c r="M21" i="1"/>
  <c r="F16" i="1" s="1"/>
  <c r="F40" i="1"/>
  <c r="F41" i="1"/>
  <c r="F42" i="1"/>
  <c r="F43" i="1"/>
  <c r="F44" i="1"/>
  <c r="F45" i="1"/>
  <c r="F46" i="1"/>
  <c r="F47" i="1"/>
  <c r="F48" i="1"/>
  <c r="M26" i="1"/>
  <c r="F12" i="1" s="1"/>
  <c r="M25" i="1"/>
  <c r="F10" i="1" s="1"/>
  <c r="M23" i="1"/>
  <c r="H8" i="1" l="1"/>
  <c r="G9" i="1"/>
  <c r="F38" i="1"/>
  <c r="F36" i="1"/>
  <c r="F34" i="1"/>
  <c r="F32" i="1"/>
  <c r="F30" i="1"/>
  <c r="F26" i="1"/>
  <c r="F24" i="1"/>
  <c r="F22" i="1"/>
  <c r="F20" i="1"/>
  <c r="F18" i="1"/>
  <c r="F14" i="1"/>
  <c r="H9" i="1" l="1"/>
  <c r="G10" i="1"/>
  <c r="H10" i="1" l="1"/>
  <c r="G11" i="1"/>
  <c r="H11" i="1" l="1"/>
  <c r="G12" i="1"/>
  <c r="H12" i="1" l="1"/>
  <c r="G13" i="1"/>
  <c r="H13" i="1" l="1"/>
  <c r="G14" i="1"/>
  <c r="H14" i="1" l="1"/>
  <c r="G15" i="1"/>
  <c r="H15" i="1" l="1"/>
  <c r="G16" i="1"/>
  <c r="H16" i="1" l="1"/>
  <c r="G17" i="1"/>
  <c r="H17" i="1" l="1"/>
  <c r="G18" i="1"/>
  <c r="H18" i="1" l="1"/>
  <c r="G19" i="1"/>
  <c r="H19" i="1" l="1"/>
  <c r="G20" i="1"/>
  <c r="H20" i="1" l="1"/>
  <c r="G21" i="1"/>
  <c r="H21" i="1" l="1"/>
  <c r="G22" i="1"/>
  <c r="H22" i="1" l="1"/>
  <c r="G23" i="1"/>
  <c r="H23" i="1" l="1"/>
  <c r="G24" i="1"/>
  <c r="H24" i="1" l="1"/>
  <c r="G25" i="1"/>
  <c r="H25" i="1" l="1"/>
  <c r="G26" i="1"/>
  <c r="H26" i="1" l="1"/>
  <c r="G27" i="1"/>
  <c r="H27" i="1" l="1"/>
  <c r="G29" i="1" l="1"/>
  <c r="H29" i="1" l="1"/>
  <c r="G30" i="1"/>
  <c r="H30" i="1" l="1"/>
  <c r="G31" i="1"/>
  <c r="H31" i="1" l="1"/>
  <c r="G32" i="1"/>
  <c r="H32" i="1" l="1"/>
  <c r="G33" i="1"/>
  <c r="H33" i="1" l="1"/>
  <c r="G34" i="1"/>
  <c r="H34" i="1" l="1"/>
  <c r="G35" i="1"/>
  <c r="H35" i="1" l="1"/>
  <c r="G36" i="1"/>
  <c r="H36" i="1" l="1"/>
  <c r="G37" i="1"/>
  <c r="H37" i="1" l="1"/>
  <c r="G38" i="1"/>
  <c r="H38" i="1" l="1"/>
  <c r="G39" i="1"/>
  <c r="H39" i="1" l="1"/>
  <c r="G40" i="1"/>
  <c r="H40" i="1" l="1"/>
  <c r="G41" i="1"/>
  <c r="G42" i="1" l="1"/>
  <c r="H41" i="1"/>
  <c r="H42" i="1" l="1"/>
  <c r="G43" i="1"/>
  <c r="H43" i="1" l="1"/>
  <c r="G44" i="1"/>
  <c r="G45" i="1" l="1"/>
  <c r="H44" i="1"/>
  <c r="G46" i="1" l="1"/>
  <c r="H45" i="1"/>
  <c r="H46" i="1" l="1"/>
  <c r="G47" i="1"/>
  <c r="G48" i="1" l="1"/>
  <c r="H48" i="1" s="1"/>
  <c r="O22" i="1" s="1"/>
  <c r="H47" i="1"/>
</calcChain>
</file>

<file path=xl/sharedStrings.xml><?xml version="1.0" encoding="utf-8"?>
<sst xmlns="http://schemas.openxmlformats.org/spreadsheetml/2006/main" count="27" uniqueCount="27">
  <si>
    <t>órakor</t>
  </si>
  <si>
    <t>Testsúly:</t>
  </si>
  <si>
    <t>kg</t>
  </si>
  <si>
    <t>Alkohol (g)</t>
  </si>
  <si>
    <t>Idő</t>
  </si>
  <si>
    <t>Mennyiség</t>
  </si>
  <si>
    <t>Adag (g)</t>
  </si>
  <si>
    <t>Ezrelék</t>
  </si>
  <si>
    <t>L</t>
  </si>
  <si>
    <t>%</t>
  </si>
  <si>
    <t>-</t>
  </si>
  <si>
    <t>Sör (üveg)</t>
  </si>
  <si>
    <t>Sör (pohár)</t>
  </si>
  <si>
    <t>Feles (5cl)</t>
  </si>
  <si>
    <t>Bor (pohár)</t>
  </si>
  <si>
    <t>Bor (üveg)</t>
  </si>
  <si>
    <t>∑</t>
  </si>
  <si>
    <t>Ital</t>
  </si>
  <si>
    <t>ra józan leszel</t>
  </si>
  <si>
    <t>Alkoholfogyasztás kezdete:</t>
  </si>
  <si>
    <t>Dr. Csordás Levente LLM.</t>
  </si>
  <si>
    <t>egyéni ügyvéd, közlekedési szakjogász</t>
  </si>
  <si>
    <t>dr.csordas.levente@gmail.com</t>
  </si>
  <si>
    <t>36/70/361-71-13</t>
  </si>
  <si>
    <t>Amennyiben a kalkuláció szerint az Ön véralkohol szintje még nem érte el a 0,00 értéket, akkor semmilyen gépi meghajtású járművet ne vezessen amíg az érték újból 0,00 nem lesz.</t>
  </si>
  <si>
    <t>Alkoholos italok</t>
  </si>
  <si>
    <t>Táblázat forrása: http://www.hatekonysag.hu/blog/a-vilag-leghasznosabb-excel-tablaja.htm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</si>
</sst>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0"/>
      <color indexed="56"/>
      <name val="Arial"/>
      <family val="2"/>
      <charset val="238"/>
    </font>
    <font>
      <sz val="10"/>
      <color indexed="22"/>
      <name val="Arial"/>
    </font>
    <font>
      <b/>
      <sz val="10"/>
      <color indexed="22"/>
      <name val="Arial"/>
    </font>
    <font>
      <b/>
      <sz val="16"/>
      <color indexed="5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/>
    <xf numFmtId="1" fontId="4" fillId="2" borderId="0" xfId="0" applyNumberFormat="1" applyFont="1" applyFill="1"/>
    <xf numFmtId="164" fontId="4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1" fontId="0" fillId="2" borderId="8" xfId="0" applyNumberFormat="1" applyFill="1" applyBorder="1"/>
    <xf numFmtId="0" fontId="1" fillId="2" borderId="9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" fontId="0" fillId="2" borderId="10" xfId="0" applyNumberFormat="1" applyFill="1" applyBorder="1" applyProtection="1">
      <protection hidden="1"/>
    </xf>
    <xf numFmtId="1" fontId="0" fillId="2" borderId="11" xfId="0" applyNumberFormat="1" applyFill="1" applyBorder="1" applyProtection="1">
      <protection hidden="1"/>
    </xf>
    <xf numFmtId="164" fontId="0" fillId="2" borderId="12" xfId="0" applyNumberFormat="1" applyFill="1" applyBorder="1" applyProtection="1">
      <protection hidden="1"/>
    </xf>
    <xf numFmtId="1" fontId="0" fillId="2" borderId="13" xfId="0" applyNumberFormat="1" applyFill="1" applyBorder="1" applyProtection="1">
      <protection hidden="1"/>
    </xf>
    <xf numFmtId="1" fontId="0" fillId="2" borderId="14" xfId="0" applyNumberFormat="1" applyFill="1" applyBorder="1" applyProtection="1">
      <protection hidden="1"/>
    </xf>
    <xf numFmtId="164" fontId="0" fillId="2" borderId="15" xfId="0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0" fillId="4" borderId="0" xfId="0" applyFont="1" applyFill="1" applyAlignment="1" applyProtection="1">
      <alignment horizontal="center" vertical="center" shrinkToFit="1"/>
      <protection hidden="1"/>
    </xf>
    <xf numFmtId="0" fontId="11" fillId="4" borderId="0" xfId="0" applyFont="1" applyFill="1" applyAlignment="1" applyProtection="1">
      <alignment horizontal="center" vertical="center" shrinkToFit="1"/>
      <protection hidden="1"/>
    </xf>
    <xf numFmtId="0" fontId="9" fillId="4" borderId="0" xfId="1" applyFill="1" applyAlignment="1" applyProtection="1">
      <alignment horizontal="center" vertical="center" shrinkToFit="1"/>
      <protection hidden="1"/>
    </xf>
    <xf numFmtId="0" fontId="12" fillId="4" borderId="0" xfId="0" applyFont="1" applyFill="1" applyAlignment="1" applyProtection="1">
      <alignment horizontal="center" vertical="center" wrapText="1" shrinkToFit="1"/>
      <protection hidden="1"/>
    </xf>
    <xf numFmtId="0" fontId="8" fillId="2" borderId="4" xfId="0" applyFont="1" applyFill="1" applyBorder="1"/>
    <xf numFmtId="0" fontId="13" fillId="2" borderId="0" xfId="0" applyFont="1" applyFill="1" applyAlignment="1">
      <alignment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Véralkohol-szint</a:t>
            </a:r>
          </a:p>
        </c:rich>
      </c:tx>
      <c:layout>
        <c:manualLayout>
          <c:xMode val="edge"/>
          <c:yMode val="edge"/>
          <c:x val="0.43890709696158509"/>
          <c:y val="1.4705917552077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8.8235505312464851E-2"/>
          <c:w val="0.9147917149126078"/>
          <c:h val="0.8014725065882223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alkoholszint!$B$7:$B$48</c:f>
              <c:strCache>
                <c:ptCount val="2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20">
                  <c:v>Táblázat forrása: http://www.hatekonysag.hu/blog/a-vilag-leghasznosabb-excel-tablaja.htm</c:v>
                </c:pt>
              </c:strCache>
            </c:strRef>
          </c:cat>
          <c:val>
            <c:numRef>
              <c:f>alkoholszint!$H$7:$H$48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BF-4007-846F-C713C7131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07464"/>
        <c:axId val="1"/>
      </c:lineChart>
      <c:catAx>
        <c:axId val="5202074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idő</a:t>
                </a:r>
              </a:p>
            </c:rich>
          </c:tx>
          <c:layout>
            <c:manualLayout>
              <c:xMode val="edge"/>
              <c:yMode val="edge"/>
              <c:x val="0.44212253356936226"/>
              <c:y val="0.93872773707427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alkoholszint</a:t>
                </a:r>
              </a:p>
            </c:rich>
          </c:tx>
          <c:layout>
            <c:manualLayout>
              <c:xMode val="edge"/>
              <c:yMode val="edge"/>
              <c:x val="8.0385915194429499E-3"/>
              <c:y val="0.389706815130053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520207464"/>
        <c:crosses val="autoZero"/>
        <c:crossBetween val="midCat"/>
        <c:majorUnit val="1"/>
        <c:minorUnit val="0.1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Page &amp;O</c:oddFooter>
    </c:headerFooter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Style="combo" dx="22" fmlaLink="$E$8" fmlaRange="$J$21:$J$26" sel="1" val="0"/>
</file>

<file path=xl/ctrlProps/ctrlProp10.xml><?xml version="1.0" encoding="utf-8"?>
<formControlPr xmlns="http://schemas.microsoft.com/office/spreadsheetml/2009/9/main" objectType="Spin" dx="16" fmlaLink="$C$15" max="10" min="1" page="10"/>
</file>

<file path=xl/ctrlProps/ctrlProp11.xml><?xml version="1.0" encoding="utf-8"?>
<formControlPr xmlns="http://schemas.microsoft.com/office/spreadsheetml/2009/9/main" objectType="Spin" dx="16" fmlaLink="$C$16" max="10" min="1" page="10"/>
</file>

<file path=xl/ctrlProps/ctrlProp12.xml><?xml version="1.0" encoding="utf-8"?>
<formControlPr xmlns="http://schemas.microsoft.com/office/spreadsheetml/2009/9/main" objectType="Spin" dx="16" fmlaLink="$C$17" max="10" min="1" page="10"/>
</file>

<file path=xl/ctrlProps/ctrlProp13.xml><?xml version="1.0" encoding="utf-8"?>
<formControlPr xmlns="http://schemas.microsoft.com/office/spreadsheetml/2009/9/main" objectType="Spin" dx="16" fmlaLink="$C$18" max="10" min="1" page="10"/>
</file>

<file path=xl/ctrlProps/ctrlProp14.xml><?xml version="1.0" encoding="utf-8"?>
<formControlPr xmlns="http://schemas.microsoft.com/office/spreadsheetml/2009/9/main" objectType="Spin" dx="16" fmlaLink="$C$19" max="10" min="1" page="10"/>
</file>

<file path=xl/ctrlProps/ctrlProp15.xml><?xml version="1.0" encoding="utf-8"?>
<formControlPr xmlns="http://schemas.microsoft.com/office/spreadsheetml/2009/9/main" objectType="Drop" dropStyle="combo" dx="22" fmlaLink="$E$10" fmlaRange="$J$21:$J$26" sel="1" val="0"/>
</file>

<file path=xl/ctrlProps/ctrlProp16.xml><?xml version="1.0" encoding="utf-8"?>
<formControlPr xmlns="http://schemas.microsoft.com/office/spreadsheetml/2009/9/main" objectType="Drop" dropStyle="combo" dx="22" fmlaLink="$E$11" fmlaRange="$J$21:$J$26" sel="1" val="0"/>
</file>

<file path=xl/ctrlProps/ctrlProp17.xml><?xml version="1.0" encoding="utf-8"?>
<formControlPr xmlns="http://schemas.microsoft.com/office/spreadsheetml/2009/9/main" objectType="Drop" dropStyle="combo" dx="22" fmlaLink="$E$12" fmlaRange="$J$21:$J$26" sel="1" val="0"/>
</file>

<file path=xl/ctrlProps/ctrlProp18.xml><?xml version="1.0" encoding="utf-8"?>
<formControlPr xmlns="http://schemas.microsoft.com/office/spreadsheetml/2009/9/main" objectType="Drop" dropStyle="combo" dx="22" fmlaLink="$E$13" fmlaRange="$J$21:$J$26" sel="1" val="0"/>
</file>

<file path=xl/ctrlProps/ctrlProp19.xml><?xml version="1.0" encoding="utf-8"?>
<formControlPr xmlns="http://schemas.microsoft.com/office/spreadsheetml/2009/9/main" objectType="Drop" dropStyle="combo" dx="22" fmlaLink="$E$14" fmlaRange="$J$21:$J$26" sel="1" val="0"/>
</file>

<file path=xl/ctrlProps/ctrlProp2.xml><?xml version="1.0" encoding="utf-8"?>
<formControlPr xmlns="http://schemas.microsoft.com/office/spreadsheetml/2009/9/main" objectType="Spin" dx="16" fmlaLink="$C8" max="10" min="1" page="10"/>
</file>

<file path=xl/ctrlProps/ctrlProp20.xml><?xml version="1.0" encoding="utf-8"?>
<formControlPr xmlns="http://schemas.microsoft.com/office/spreadsheetml/2009/9/main" objectType="Drop" dropStyle="combo" dx="22" fmlaLink="$E$15" fmlaRange="$J$21:$J$26" sel="1" val="0"/>
</file>

<file path=xl/ctrlProps/ctrlProp21.xml><?xml version="1.0" encoding="utf-8"?>
<formControlPr xmlns="http://schemas.microsoft.com/office/spreadsheetml/2009/9/main" objectType="Drop" dropStyle="combo" dx="22" fmlaLink="$E$16" fmlaRange="$J$21:$J$26" sel="1" val="0"/>
</file>

<file path=xl/ctrlProps/ctrlProp22.xml><?xml version="1.0" encoding="utf-8"?>
<formControlPr xmlns="http://schemas.microsoft.com/office/spreadsheetml/2009/9/main" objectType="Drop" dropStyle="combo" dx="22" fmlaLink="$E$17" fmlaRange="$J$21:$J$26" sel="1" val="0"/>
</file>

<file path=xl/ctrlProps/ctrlProp23.xml><?xml version="1.0" encoding="utf-8"?>
<formControlPr xmlns="http://schemas.microsoft.com/office/spreadsheetml/2009/9/main" objectType="Drop" dropStyle="combo" dx="22" fmlaLink="$E$18" fmlaRange="$J$21:$J$26" sel="1" val="0"/>
</file>

<file path=xl/ctrlProps/ctrlProp24.xml><?xml version="1.0" encoding="utf-8"?>
<formControlPr xmlns="http://schemas.microsoft.com/office/spreadsheetml/2009/9/main" objectType="Drop" dropStyle="combo" dx="22" fmlaLink="$E$19" fmlaRange="$J$21:$J$26" sel="1" val="0"/>
</file>

<file path=xl/ctrlProps/ctrlProp25.xml><?xml version="1.0" encoding="utf-8"?>
<formControlPr xmlns="http://schemas.microsoft.com/office/spreadsheetml/2009/9/main" objectType="Spin" dx="16" fmlaLink="$C$20" max="10" min="1" page="10"/>
</file>

<file path=xl/ctrlProps/ctrlProp26.xml><?xml version="1.0" encoding="utf-8"?>
<formControlPr xmlns="http://schemas.microsoft.com/office/spreadsheetml/2009/9/main" objectType="Spin" dx="16" fmlaLink="$C$21" max="10" min="1" page="10"/>
</file>

<file path=xl/ctrlProps/ctrlProp27.xml><?xml version="1.0" encoding="utf-8"?>
<formControlPr xmlns="http://schemas.microsoft.com/office/spreadsheetml/2009/9/main" objectType="Spin" dx="16" fmlaLink="$C$22" max="10" min="1" page="10"/>
</file>

<file path=xl/ctrlProps/ctrlProp28.xml><?xml version="1.0" encoding="utf-8"?>
<formControlPr xmlns="http://schemas.microsoft.com/office/spreadsheetml/2009/9/main" objectType="Spin" dx="16" fmlaLink="$C$23" max="10" min="1" page="10"/>
</file>

<file path=xl/ctrlProps/ctrlProp29.xml><?xml version="1.0" encoding="utf-8"?>
<formControlPr xmlns="http://schemas.microsoft.com/office/spreadsheetml/2009/9/main" objectType="Spin" dx="16" fmlaLink="$C$24" max="10" min="1" page="10"/>
</file>

<file path=xl/ctrlProps/ctrlProp3.xml><?xml version="1.0" encoding="utf-8"?>
<formControlPr xmlns="http://schemas.microsoft.com/office/spreadsheetml/2009/9/main" objectType="Spin" dx="16" fmlaLink="$C$9" max="10" min="1" page="10"/>
</file>

<file path=xl/ctrlProps/ctrlProp30.xml><?xml version="1.0" encoding="utf-8"?>
<formControlPr xmlns="http://schemas.microsoft.com/office/spreadsheetml/2009/9/main" objectType="Spin" dx="16" fmlaLink="$C$25" max="10" min="1" page="10"/>
</file>

<file path=xl/ctrlProps/ctrlProp31.xml><?xml version="1.0" encoding="utf-8"?>
<formControlPr xmlns="http://schemas.microsoft.com/office/spreadsheetml/2009/9/main" objectType="Spin" dx="16" fmlaLink="$C$26" max="10" min="1" page="10"/>
</file>

<file path=xl/ctrlProps/ctrlProp32.xml><?xml version="1.0" encoding="utf-8"?>
<formControlPr xmlns="http://schemas.microsoft.com/office/spreadsheetml/2009/9/main" objectType="Drop" dropStyle="combo" dx="22" fmlaLink="$E$20" fmlaRange="$J$21:$J$26" sel="1" val="0"/>
</file>

<file path=xl/ctrlProps/ctrlProp33.xml><?xml version="1.0" encoding="utf-8"?>
<formControlPr xmlns="http://schemas.microsoft.com/office/spreadsheetml/2009/9/main" objectType="Drop" dropStyle="combo" dx="22" fmlaLink="$E$21" fmlaRange="$J$21:$J$26" sel="1" val="0"/>
</file>

<file path=xl/ctrlProps/ctrlProp34.xml><?xml version="1.0" encoding="utf-8"?>
<formControlPr xmlns="http://schemas.microsoft.com/office/spreadsheetml/2009/9/main" objectType="Drop" dropStyle="combo" dx="22" fmlaLink="$E$22" fmlaRange="$J$21:$J$26" sel="1" val="0"/>
</file>

<file path=xl/ctrlProps/ctrlProp35.xml><?xml version="1.0" encoding="utf-8"?>
<formControlPr xmlns="http://schemas.microsoft.com/office/spreadsheetml/2009/9/main" objectType="Drop" dropStyle="combo" dx="22" fmlaLink="$E$23" fmlaRange="$J$21:$J$26" sel="1" val="0"/>
</file>

<file path=xl/ctrlProps/ctrlProp36.xml><?xml version="1.0" encoding="utf-8"?>
<formControlPr xmlns="http://schemas.microsoft.com/office/spreadsheetml/2009/9/main" objectType="Drop" dropStyle="combo" dx="22" fmlaLink="$E$24" fmlaRange="$J$21:$J$26" sel="1" val="0"/>
</file>

<file path=xl/ctrlProps/ctrlProp37.xml><?xml version="1.0" encoding="utf-8"?>
<formControlPr xmlns="http://schemas.microsoft.com/office/spreadsheetml/2009/9/main" objectType="Drop" dropStyle="combo" dx="22" fmlaLink="$E$25" fmlaRange="$J$21:$J$26" sel="1" val="0"/>
</file>

<file path=xl/ctrlProps/ctrlProp38.xml><?xml version="1.0" encoding="utf-8"?>
<formControlPr xmlns="http://schemas.microsoft.com/office/spreadsheetml/2009/9/main" objectType="Drop" dropStyle="combo" dx="22" fmlaLink="$E$26" fmlaRange="$J$21:$J$26" sel="1" val="0"/>
</file>

<file path=xl/ctrlProps/ctrlProp39.xml><?xml version="1.0" encoding="utf-8"?>
<formControlPr xmlns="http://schemas.microsoft.com/office/spreadsheetml/2009/9/main" objectType="Scroll" dx="16" fmlaLink="$F$2" horiz="1" max="100" page="10" val="21"/>
</file>

<file path=xl/ctrlProps/ctrlProp4.xml><?xml version="1.0" encoding="utf-8"?>
<formControlPr xmlns="http://schemas.microsoft.com/office/spreadsheetml/2009/9/main" objectType="Drop" dropStyle="combo" dx="22" fmlaLink="$E$9" fmlaRange="$J$21:$J$26" sel="1" val="0"/>
</file>

<file path=xl/ctrlProps/ctrlProp40.xml><?xml version="1.0" encoding="utf-8"?>
<formControlPr xmlns="http://schemas.microsoft.com/office/spreadsheetml/2009/9/main" objectType="Scroll" dx="16" fmlaLink="$F$3" horiz="1" max="200" min="30" page="10" val="90"/>
</file>

<file path=xl/ctrlProps/ctrlProp41.xml><?xml version="1.0" encoding="utf-8"?>
<formControlPr xmlns="http://schemas.microsoft.com/office/spreadsheetml/2009/9/main" objectType="CheckBox" checked="Checked" fmlaLink="$Q$20" lockText="1" noThreeD="1"/>
</file>

<file path=xl/ctrlProps/ctrlProp5.xml><?xml version="1.0" encoding="utf-8"?>
<formControlPr xmlns="http://schemas.microsoft.com/office/spreadsheetml/2009/9/main" objectType="Spin" dx="16" fmlaLink="$C$10" max="10" min="1" page="10"/>
</file>

<file path=xl/ctrlProps/ctrlProp6.xml><?xml version="1.0" encoding="utf-8"?>
<formControlPr xmlns="http://schemas.microsoft.com/office/spreadsheetml/2009/9/main" objectType="Spin" dx="16" fmlaLink="$C$11" max="10" min="1" page="10"/>
</file>

<file path=xl/ctrlProps/ctrlProp7.xml><?xml version="1.0" encoding="utf-8"?>
<formControlPr xmlns="http://schemas.microsoft.com/office/spreadsheetml/2009/9/main" objectType="Spin" dx="16" fmlaLink="$C$12" max="10" min="1" page="10"/>
</file>

<file path=xl/ctrlProps/ctrlProp8.xml><?xml version="1.0" encoding="utf-8"?>
<formControlPr xmlns="http://schemas.microsoft.com/office/spreadsheetml/2009/9/main" objectType="Spin" dx="16" fmlaLink="$C$13" max="10" min="1" page="10"/>
</file>

<file path=xl/ctrlProps/ctrlProp9.xml><?xml version="1.0" encoding="utf-8"?>
<formControlPr xmlns="http://schemas.microsoft.com/office/spreadsheetml/2009/9/main" objectType="Spin" dx="16" fmlaLink="$C$14" max="10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38100</xdr:colOff>
          <xdr:row>7</xdr:row>
          <xdr:rowOff>190500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400050</xdr:colOff>
          <xdr:row>8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400050</xdr:colOff>
          <xdr:row>9</xdr:row>
          <xdr:rowOff>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5</xdr:col>
          <xdr:colOff>38100</xdr:colOff>
          <xdr:row>8</xdr:row>
          <xdr:rowOff>190500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2</xdr:col>
          <xdr:colOff>400050</xdr:colOff>
          <xdr:row>10</xdr:row>
          <xdr:rowOff>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2</xdr:col>
          <xdr:colOff>400050</xdr:colOff>
          <xdr:row>11</xdr:row>
          <xdr:rowOff>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2</xdr:col>
          <xdr:colOff>400050</xdr:colOff>
          <xdr:row>12</xdr:row>
          <xdr:rowOff>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2</xdr:col>
          <xdr:colOff>400050</xdr:colOff>
          <xdr:row>13</xdr:row>
          <xdr:rowOff>0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400050</xdr:colOff>
          <xdr:row>14</xdr:row>
          <xdr:rowOff>0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2</xdr:col>
          <xdr:colOff>400050</xdr:colOff>
          <xdr:row>15</xdr:row>
          <xdr:rowOff>0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2</xdr:col>
          <xdr:colOff>400050</xdr:colOff>
          <xdr:row>16</xdr:row>
          <xdr:rowOff>0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2</xdr:col>
          <xdr:colOff>400050</xdr:colOff>
          <xdr:row>17</xdr:row>
          <xdr:rowOff>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2</xdr:col>
          <xdr:colOff>400050</xdr:colOff>
          <xdr:row>18</xdr:row>
          <xdr:rowOff>0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2</xdr:col>
          <xdr:colOff>400050</xdr:colOff>
          <xdr:row>19</xdr:row>
          <xdr:rowOff>0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38100</xdr:colOff>
          <xdr:row>9</xdr:row>
          <xdr:rowOff>190500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5</xdr:col>
          <xdr:colOff>38100</xdr:colOff>
          <xdr:row>10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5</xdr:col>
          <xdr:colOff>38100</xdr:colOff>
          <xdr:row>11</xdr:row>
          <xdr:rowOff>190500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5</xdr:col>
          <xdr:colOff>38100</xdr:colOff>
          <xdr:row>12</xdr:row>
          <xdr:rowOff>190500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5</xdr:col>
          <xdr:colOff>38100</xdr:colOff>
          <xdr:row>13</xdr:row>
          <xdr:rowOff>190500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5</xdr:col>
          <xdr:colOff>38100</xdr:colOff>
          <xdr:row>14</xdr:row>
          <xdr:rowOff>190500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5</xdr:col>
          <xdr:colOff>38100</xdr:colOff>
          <xdr:row>15</xdr:row>
          <xdr:rowOff>190500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5</xdr:col>
          <xdr:colOff>38100</xdr:colOff>
          <xdr:row>16</xdr:row>
          <xdr:rowOff>190500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5</xdr:col>
          <xdr:colOff>38100</xdr:colOff>
          <xdr:row>17</xdr:row>
          <xdr:rowOff>190500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5</xdr:col>
          <xdr:colOff>38100</xdr:colOff>
          <xdr:row>18</xdr:row>
          <xdr:rowOff>190500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581025</xdr:colOff>
      <xdr:row>1</xdr:row>
      <xdr:rowOff>161925</xdr:rowOff>
    </xdr:from>
    <xdr:to>
      <xdr:col>18</xdr:col>
      <xdr:colOff>504825</xdr:colOff>
      <xdr:row>17</xdr:row>
      <xdr:rowOff>180975</xdr:rowOff>
    </xdr:to>
    <xdr:graphicFrame macro="">
      <xdr:nvGraphicFramePr>
        <xdr:cNvPr id="1068" name="Diagram 4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2</xdr:col>
          <xdr:colOff>400050</xdr:colOff>
          <xdr:row>20</xdr:row>
          <xdr:rowOff>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2</xdr:col>
          <xdr:colOff>400050</xdr:colOff>
          <xdr:row>21</xdr:row>
          <xdr:rowOff>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2</xdr:col>
          <xdr:colOff>400050</xdr:colOff>
          <xdr:row>22</xdr:row>
          <xdr:rowOff>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2</xdr:col>
          <xdr:colOff>400050</xdr:colOff>
          <xdr:row>23</xdr:row>
          <xdr:rowOff>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2</xdr:col>
          <xdr:colOff>400050</xdr:colOff>
          <xdr:row>24</xdr:row>
          <xdr:rowOff>0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2</xdr:col>
          <xdr:colOff>400050</xdr:colOff>
          <xdr:row>25</xdr:row>
          <xdr:rowOff>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2</xdr:col>
          <xdr:colOff>400050</xdr:colOff>
          <xdr:row>26</xdr:row>
          <xdr:rowOff>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5</xdr:col>
          <xdr:colOff>38100</xdr:colOff>
          <xdr:row>19</xdr:row>
          <xdr:rowOff>200025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5</xdr:col>
          <xdr:colOff>38100</xdr:colOff>
          <xdr:row>20</xdr:row>
          <xdr:rowOff>200025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5</xdr:col>
          <xdr:colOff>38100</xdr:colOff>
          <xdr:row>21</xdr:row>
          <xdr:rowOff>200025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5</xdr:col>
          <xdr:colOff>38100</xdr:colOff>
          <xdr:row>22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5</xdr:col>
          <xdr:colOff>38100</xdr:colOff>
          <xdr:row>23</xdr:row>
          <xdr:rowOff>200025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5</xdr:col>
          <xdr:colOff>38100</xdr:colOff>
          <xdr:row>24</xdr:row>
          <xdr:rowOff>200025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5</xdr:col>
          <xdr:colOff>38100</xdr:colOff>
          <xdr:row>25</xdr:row>
          <xdr:rowOff>200025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28575</xdr:rowOff>
        </xdr:from>
        <xdr:to>
          <xdr:col>4</xdr:col>
          <xdr:colOff>323850</xdr:colOff>
          <xdr:row>1</xdr:row>
          <xdr:rowOff>219075</xdr:rowOff>
        </xdr:to>
        <xdr:sp macro="" textlink="">
          <xdr:nvSpPr>
            <xdr:cNvPr id="1087" name="Scroll Bar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47625</xdr:rowOff>
        </xdr:from>
        <xdr:to>
          <xdr:col>4</xdr:col>
          <xdr:colOff>323850</xdr:colOff>
          <xdr:row>3</xdr:row>
          <xdr:rowOff>0</xdr:rowOff>
        </xdr:to>
        <xdr:sp macro="" textlink="">
          <xdr:nvSpPr>
            <xdr:cNvPr id="1088" name="Scroll Bar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19</xdr:row>
          <xdr:rowOff>152400</xdr:rowOff>
        </xdr:from>
        <xdr:to>
          <xdr:col>16</xdr:col>
          <xdr:colOff>581025</xdr:colOff>
          <xdr:row>20</xdr:row>
          <xdr:rowOff>123825</xdr:rowOff>
        </xdr:to>
        <xdr:sp macro="" textlink="">
          <xdr:nvSpPr>
            <xdr:cNvPr id="1089" name="Check Box 65" descr="Írd ki mikorra józanodok ki teljesen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Írd ki a józanodás idejét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dr.csordas.levente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48"/>
  <sheetViews>
    <sheetView showGridLines="0" tabSelected="1" workbookViewId="0">
      <selection activeCell="F2" sqref="F2"/>
    </sheetView>
  </sheetViews>
  <sheetFormatPr defaultRowHeight="12.75" x14ac:dyDescent="0.2"/>
  <cols>
    <col min="1" max="1" width="2.5703125" style="2" customWidth="1"/>
    <col min="2" max="2" width="8.5703125" style="2" customWidth="1"/>
    <col min="3" max="3" width="12.140625" style="2" customWidth="1"/>
    <col min="4" max="4" width="12" style="2" customWidth="1"/>
    <col min="5" max="5" width="5.7109375" style="7" customWidth="1"/>
    <col min="6" max="6" width="7.7109375" style="2" customWidth="1"/>
    <col min="7" max="7" width="7.42578125" style="2" customWidth="1"/>
    <col min="8" max="8" width="7.85546875" style="2" customWidth="1"/>
    <col min="9" max="9" width="9.140625" style="2"/>
    <col min="10" max="10" width="17.5703125" style="2" customWidth="1"/>
    <col min="11" max="13" width="5.85546875" style="2" customWidth="1"/>
    <col min="14" max="22" width="9.140625" style="2"/>
    <col min="23" max="23" width="5.42578125" style="2" customWidth="1"/>
    <col min="24" max="24" width="9.140625" style="2" customWidth="1"/>
    <col min="25" max="25" width="5.5703125" style="2" customWidth="1"/>
    <col min="26" max="26" width="9.140625" style="2" customWidth="1"/>
    <col min="27" max="16384" width="9.140625" style="2"/>
  </cols>
  <sheetData>
    <row r="2" spans="2:23" ht="34.5" customHeight="1" x14ac:dyDescent="0.2">
      <c r="B2" s="36" t="s">
        <v>19</v>
      </c>
      <c r="C2" s="36"/>
      <c r="F2" s="29">
        <v>21</v>
      </c>
      <c r="G2" s="3" t="s">
        <v>0</v>
      </c>
    </row>
    <row r="3" spans="2:23" ht="18.75" customHeight="1" x14ac:dyDescent="0.2">
      <c r="B3" s="37" t="s">
        <v>1</v>
      </c>
      <c r="C3" s="37"/>
      <c r="F3" s="30">
        <v>90</v>
      </c>
      <c r="G3" s="3" t="s">
        <v>2</v>
      </c>
      <c r="T3" s="38" t="s">
        <v>20</v>
      </c>
      <c r="U3" s="38"/>
      <c r="V3" s="38"/>
      <c r="W3" s="38"/>
    </row>
    <row r="4" spans="2:23" ht="18.75" customHeight="1" x14ac:dyDescent="0.2">
      <c r="B4" s="1"/>
      <c r="C4" s="1"/>
      <c r="G4" s="3"/>
      <c r="T4" s="39" t="s">
        <v>21</v>
      </c>
      <c r="U4" s="39"/>
      <c r="V4" s="39"/>
      <c r="W4" s="39"/>
    </row>
    <row r="5" spans="2:23" ht="18.75" customHeight="1" x14ac:dyDescent="0.2">
      <c r="B5" s="1"/>
      <c r="C5" s="1"/>
      <c r="D5" s="1"/>
      <c r="E5" s="24"/>
      <c r="G5" s="15" t="s">
        <v>3</v>
      </c>
      <c r="T5" s="40" t="s">
        <v>22</v>
      </c>
      <c r="U5" s="39"/>
      <c r="V5" s="39"/>
      <c r="W5" s="39"/>
    </row>
    <row r="6" spans="2:23" ht="15" customHeight="1" x14ac:dyDescent="0.2">
      <c r="B6" s="2" t="s">
        <v>4</v>
      </c>
      <c r="C6" s="2" t="s">
        <v>5</v>
      </c>
      <c r="D6" s="16" t="s">
        <v>17</v>
      </c>
      <c r="F6" s="15" t="s">
        <v>6</v>
      </c>
      <c r="H6" s="2" t="s">
        <v>7</v>
      </c>
      <c r="T6" s="39" t="s">
        <v>23</v>
      </c>
      <c r="U6" s="39"/>
      <c r="V6" s="39"/>
      <c r="W6" s="39"/>
    </row>
    <row r="7" spans="2:23" ht="19.5" hidden="1" customHeight="1" x14ac:dyDescent="0.2">
      <c r="B7" s="23">
        <f>F2-1</f>
        <v>20</v>
      </c>
      <c r="F7" s="4"/>
      <c r="G7" s="5"/>
      <c r="H7" s="6"/>
    </row>
    <row r="8" spans="2:23" ht="19.5" customHeight="1" x14ac:dyDescent="0.2">
      <c r="B8" s="23">
        <f t="shared" ref="B8:B30" si="0">IF(B7&gt;=23,B7-23,B7+1)</f>
        <v>21</v>
      </c>
      <c r="C8" s="35">
        <v>1</v>
      </c>
      <c r="E8" s="28">
        <v>1</v>
      </c>
      <c r="F8" s="17">
        <f t="shared" ref="F8:F48" ca="1" si="1">OFFSET($M$20,E8,0)*C8</f>
        <v>0</v>
      </c>
      <c r="G8" s="18">
        <f t="shared" ref="G8:G48" ca="1" si="2">MAX(G7-0.1*$F$3,0)+F8</f>
        <v>0</v>
      </c>
      <c r="H8" s="19">
        <f t="shared" ref="H8:H48" ca="1" si="3">G8/$F$3*1.5</f>
        <v>0</v>
      </c>
    </row>
    <row r="9" spans="2:23" ht="19.5" customHeight="1" x14ac:dyDescent="0.2">
      <c r="B9" s="23">
        <f t="shared" si="0"/>
        <v>22</v>
      </c>
      <c r="C9" s="35">
        <v>1</v>
      </c>
      <c r="E9" s="28">
        <v>1</v>
      </c>
      <c r="F9" s="17">
        <f t="shared" ca="1" si="1"/>
        <v>0</v>
      </c>
      <c r="G9" s="18">
        <f t="shared" ca="1" si="2"/>
        <v>0</v>
      </c>
      <c r="H9" s="19">
        <f t="shared" ca="1" si="3"/>
        <v>0</v>
      </c>
    </row>
    <row r="10" spans="2:23" ht="19.5" customHeight="1" x14ac:dyDescent="0.2">
      <c r="B10" s="23">
        <f t="shared" si="0"/>
        <v>23</v>
      </c>
      <c r="C10" s="35">
        <v>1</v>
      </c>
      <c r="E10" s="28">
        <v>1</v>
      </c>
      <c r="F10" s="17">
        <f t="shared" ca="1" si="1"/>
        <v>0</v>
      </c>
      <c r="G10" s="18">
        <f t="shared" ca="1" si="2"/>
        <v>0</v>
      </c>
      <c r="H10" s="19">
        <f t="shared" ca="1" si="3"/>
        <v>0</v>
      </c>
    </row>
    <row r="11" spans="2:23" ht="19.5" customHeight="1" x14ac:dyDescent="0.2">
      <c r="B11" s="23">
        <f t="shared" si="0"/>
        <v>0</v>
      </c>
      <c r="C11" s="35">
        <v>1</v>
      </c>
      <c r="E11" s="28">
        <v>1</v>
      </c>
      <c r="F11" s="17">
        <f t="shared" ca="1" si="1"/>
        <v>0</v>
      </c>
      <c r="G11" s="18">
        <f t="shared" ca="1" si="2"/>
        <v>0</v>
      </c>
      <c r="H11" s="19">
        <f t="shared" ca="1" si="3"/>
        <v>0</v>
      </c>
    </row>
    <row r="12" spans="2:23" ht="19.5" customHeight="1" x14ac:dyDescent="0.2">
      <c r="B12" s="23">
        <f t="shared" si="0"/>
        <v>1</v>
      </c>
      <c r="C12" s="35">
        <v>1</v>
      </c>
      <c r="E12" s="28">
        <v>1</v>
      </c>
      <c r="F12" s="17">
        <f t="shared" ca="1" si="1"/>
        <v>0</v>
      </c>
      <c r="G12" s="18">
        <f t="shared" ca="1" si="2"/>
        <v>0</v>
      </c>
      <c r="H12" s="19">
        <f t="shared" ca="1" si="3"/>
        <v>0</v>
      </c>
    </row>
    <row r="13" spans="2:23" ht="19.5" customHeight="1" x14ac:dyDescent="0.2">
      <c r="B13" s="23">
        <f t="shared" si="0"/>
        <v>2</v>
      </c>
      <c r="C13" s="35">
        <v>1</v>
      </c>
      <c r="E13" s="28">
        <v>1</v>
      </c>
      <c r="F13" s="17">
        <f t="shared" ca="1" si="1"/>
        <v>0</v>
      </c>
      <c r="G13" s="18">
        <f t="shared" ca="1" si="2"/>
        <v>0</v>
      </c>
      <c r="H13" s="19">
        <f t="shared" ca="1" si="3"/>
        <v>0</v>
      </c>
    </row>
    <row r="14" spans="2:23" ht="19.5" customHeight="1" x14ac:dyDescent="0.2">
      <c r="B14" s="23">
        <f t="shared" si="0"/>
        <v>3</v>
      </c>
      <c r="C14" s="35">
        <v>1</v>
      </c>
      <c r="E14" s="28">
        <v>1</v>
      </c>
      <c r="F14" s="17">
        <f t="shared" ca="1" si="1"/>
        <v>0</v>
      </c>
      <c r="G14" s="18">
        <f t="shared" ca="1" si="2"/>
        <v>0</v>
      </c>
      <c r="H14" s="19">
        <f t="shared" ca="1" si="3"/>
        <v>0</v>
      </c>
    </row>
    <row r="15" spans="2:23" ht="19.5" customHeight="1" x14ac:dyDescent="0.2">
      <c r="B15" s="23">
        <f t="shared" si="0"/>
        <v>4</v>
      </c>
      <c r="C15" s="35">
        <v>1</v>
      </c>
      <c r="E15" s="28">
        <v>1</v>
      </c>
      <c r="F15" s="17">
        <f t="shared" ca="1" si="1"/>
        <v>0</v>
      </c>
      <c r="G15" s="18">
        <f t="shared" ca="1" si="2"/>
        <v>0</v>
      </c>
      <c r="H15" s="19">
        <f t="shared" ca="1" si="3"/>
        <v>0</v>
      </c>
    </row>
    <row r="16" spans="2:23" ht="19.5" customHeight="1" x14ac:dyDescent="0.2">
      <c r="B16" s="23">
        <f t="shared" si="0"/>
        <v>5</v>
      </c>
      <c r="C16" s="35">
        <v>1</v>
      </c>
      <c r="E16" s="28">
        <v>1</v>
      </c>
      <c r="F16" s="17">
        <f t="shared" ca="1" si="1"/>
        <v>0</v>
      </c>
      <c r="G16" s="18">
        <f t="shared" ca="1" si="2"/>
        <v>0</v>
      </c>
      <c r="H16" s="19">
        <f t="shared" ca="1" si="3"/>
        <v>0</v>
      </c>
    </row>
    <row r="17" spans="2:21" ht="19.5" customHeight="1" x14ac:dyDescent="0.2">
      <c r="B17" s="23">
        <f t="shared" si="0"/>
        <v>6</v>
      </c>
      <c r="C17" s="35">
        <v>1</v>
      </c>
      <c r="E17" s="28">
        <v>1</v>
      </c>
      <c r="F17" s="17">
        <f t="shared" ca="1" si="1"/>
        <v>0</v>
      </c>
      <c r="G17" s="18">
        <f t="shared" ca="1" si="2"/>
        <v>0</v>
      </c>
      <c r="H17" s="19">
        <f t="shared" ca="1" si="3"/>
        <v>0</v>
      </c>
    </row>
    <row r="18" spans="2:21" ht="19.5" customHeight="1" x14ac:dyDescent="0.2">
      <c r="B18" s="23">
        <f t="shared" si="0"/>
        <v>7</v>
      </c>
      <c r="C18" s="35">
        <v>1</v>
      </c>
      <c r="E18" s="28">
        <v>1</v>
      </c>
      <c r="F18" s="17">
        <f t="shared" ca="1" si="1"/>
        <v>0</v>
      </c>
      <c r="G18" s="18">
        <f t="shared" ca="1" si="2"/>
        <v>0</v>
      </c>
      <c r="H18" s="19">
        <f t="shared" ca="1" si="3"/>
        <v>0</v>
      </c>
    </row>
    <row r="19" spans="2:21" ht="19.5" customHeight="1" x14ac:dyDescent="0.2">
      <c r="B19" s="23">
        <f t="shared" si="0"/>
        <v>8</v>
      </c>
      <c r="C19" s="35">
        <v>1</v>
      </c>
      <c r="E19" s="28">
        <v>1</v>
      </c>
      <c r="F19" s="17">
        <f t="shared" ca="1" si="1"/>
        <v>0</v>
      </c>
      <c r="G19" s="18">
        <f t="shared" ca="1" si="2"/>
        <v>0</v>
      </c>
      <c r="H19" s="19">
        <f t="shared" ca="1" si="3"/>
        <v>0</v>
      </c>
      <c r="O19" s="27"/>
      <c r="Q19" s="28">
        <v>1</v>
      </c>
    </row>
    <row r="20" spans="2:21" ht="19.5" customHeight="1" x14ac:dyDescent="0.2">
      <c r="B20" s="23">
        <f t="shared" si="0"/>
        <v>9</v>
      </c>
      <c r="C20" s="35">
        <v>1</v>
      </c>
      <c r="E20" s="28">
        <v>1</v>
      </c>
      <c r="F20" s="17">
        <f t="shared" ca="1" si="1"/>
        <v>0</v>
      </c>
      <c r="G20" s="18">
        <f t="shared" ca="1" si="2"/>
        <v>0</v>
      </c>
      <c r="H20" s="19">
        <f t="shared" ca="1" si="3"/>
        <v>0</v>
      </c>
      <c r="J20" s="42" t="s">
        <v>25</v>
      </c>
      <c r="K20" s="10" t="s">
        <v>8</v>
      </c>
      <c r="L20" s="10" t="s">
        <v>9</v>
      </c>
      <c r="M20" s="14" t="s">
        <v>16</v>
      </c>
      <c r="Q20" s="28" t="b">
        <v>1</v>
      </c>
    </row>
    <row r="21" spans="2:21" ht="19.5" customHeight="1" x14ac:dyDescent="0.2">
      <c r="B21" s="23">
        <f t="shared" si="0"/>
        <v>10</v>
      </c>
      <c r="C21" s="35">
        <v>1</v>
      </c>
      <c r="E21" s="28">
        <v>1</v>
      </c>
      <c r="F21" s="17">
        <f t="shared" ca="1" si="1"/>
        <v>0</v>
      </c>
      <c r="G21" s="18">
        <f t="shared" ca="1" si="2"/>
        <v>0</v>
      </c>
      <c r="H21" s="19">
        <f t="shared" ca="1" si="3"/>
        <v>0</v>
      </c>
      <c r="J21" s="11" t="s">
        <v>10</v>
      </c>
      <c r="K21" s="12">
        <v>0</v>
      </c>
      <c r="L21" s="12">
        <v>0</v>
      </c>
      <c r="M21" s="13">
        <f t="shared" ref="M21:M26" si="4">K21*L21*8</f>
        <v>0</v>
      </c>
    </row>
    <row r="22" spans="2:21" ht="19.5" customHeight="1" x14ac:dyDescent="0.3">
      <c r="B22" s="23">
        <f t="shared" si="0"/>
        <v>11</v>
      </c>
      <c r="C22" s="35">
        <v>1</v>
      </c>
      <c r="E22" s="28">
        <v>1</v>
      </c>
      <c r="F22" s="17">
        <f t="shared" ca="1" si="1"/>
        <v>0</v>
      </c>
      <c r="G22" s="18">
        <f t="shared" ca="1" si="2"/>
        <v>0</v>
      </c>
      <c r="H22" s="19">
        <f t="shared" ca="1" si="3"/>
        <v>0</v>
      </c>
      <c r="J22" s="31" t="s">
        <v>11</v>
      </c>
      <c r="K22" s="32">
        <v>0.5</v>
      </c>
      <c r="L22" s="32">
        <v>4.5</v>
      </c>
      <c r="M22" s="13">
        <f t="shared" si="4"/>
        <v>18</v>
      </c>
      <c r="O22" s="26">
        <f ca="1">IF(Q20,INDEX($B$8:$B$48,MATCH(0,$H$8:$H$48,0)),"")</f>
        <v>21</v>
      </c>
      <c r="P22" s="26" t="s">
        <v>18</v>
      </c>
      <c r="Q22" s="25"/>
    </row>
    <row r="23" spans="2:21" ht="19.5" customHeight="1" x14ac:dyDescent="0.2">
      <c r="B23" s="23">
        <f t="shared" si="0"/>
        <v>12</v>
      </c>
      <c r="C23" s="35">
        <v>1</v>
      </c>
      <c r="E23" s="28">
        <v>1</v>
      </c>
      <c r="F23" s="17">
        <f t="shared" ca="1" si="1"/>
        <v>0</v>
      </c>
      <c r="G23" s="18">
        <f t="shared" ca="1" si="2"/>
        <v>0</v>
      </c>
      <c r="H23" s="19">
        <f t="shared" ca="1" si="3"/>
        <v>0</v>
      </c>
      <c r="J23" s="31" t="s">
        <v>12</v>
      </c>
      <c r="K23" s="32">
        <v>0.33</v>
      </c>
      <c r="L23" s="32">
        <v>4.5</v>
      </c>
      <c r="M23" s="13">
        <f t="shared" si="4"/>
        <v>11.88</v>
      </c>
    </row>
    <row r="24" spans="2:21" ht="19.5" customHeight="1" x14ac:dyDescent="0.2">
      <c r="B24" s="23">
        <f t="shared" si="0"/>
        <v>13</v>
      </c>
      <c r="C24" s="35">
        <v>1</v>
      </c>
      <c r="E24" s="28">
        <v>1</v>
      </c>
      <c r="F24" s="17">
        <f t="shared" ca="1" si="1"/>
        <v>0</v>
      </c>
      <c r="G24" s="18">
        <f t="shared" ca="1" si="2"/>
        <v>0</v>
      </c>
      <c r="H24" s="19">
        <f t="shared" ca="1" si="3"/>
        <v>0</v>
      </c>
      <c r="J24" s="31" t="s">
        <v>13</v>
      </c>
      <c r="K24" s="32">
        <v>0.05</v>
      </c>
      <c r="L24" s="32">
        <v>38</v>
      </c>
      <c r="M24" s="13">
        <f t="shared" si="4"/>
        <v>15.200000000000001</v>
      </c>
      <c r="O24" s="41" t="s">
        <v>24</v>
      </c>
      <c r="P24" s="41"/>
      <c r="Q24" s="41"/>
      <c r="R24" s="41"/>
      <c r="S24" s="41"/>
      <c r="T24" s="41"/>
      <c r="U24" s="41"/>
    </row>
    <row r="25" spans="2:21" ht="19.5" customHeight="1" x14ac:dyDescent="0.2">
      <c r="B25" s="23">
        <f t="shared" si="0"/>
        <v>14</v>
      </c>
      <c r="C25" s="35">
        <v>1</v>
      </c>
      <c r="E25" s="28">
        <v>1</v>
      </c>
      <c r="F25" s="17">
        <f t="shared" ca="1" si="1"/>
        <v>0</v>
      </c>
      <c r="G25" s="18">
        <f t="shared" ca="1" si="2"/>
        <v>0</v>
      </c>
      <c r="H25" s="19">
        <f t="shared" ca="1" si="3"/>
        <v>0</v>
      </c>
      <c r="J25" s="31" t="s">
        <v>14</v>
      </c>
      <c r="K25" s="32">
        <v>0.2</v>
      </c>
      <c r="L25" s="32">
        <v>11</v>
      </c>
      <c r="M25" s="13">
        <f t="shared" si="4"/>
        <v>17.600000000000001</v>
      </c>
      <c r="O25" s="41"/>
      <c r="P25" s="41"/>
      <c r="Q25" s="41"/>
      <c r="R25" s="41"/>
      <c r="S25" s="41"/>
      <c r="T25" s="41"/>
      <c r="U25" s="41"/>
    </row>
    <row r="26" spans="2:21" ht="19.5" customHeight="1" x14ac:dyDescent="0.2">
      <c r="B26" s="23">
        <f t="shared" si="0"/>
        <v>15</v>
      </c>
      <c r="C26" s="35">
        <v>1</v>
      </c>
      <c r="E26" s="28">
        <v>1</v>
      </c>
      <c r="F26" s="20">
        <f t="shared" ca="1" si="1"/>
        <v>0</v>
      </c>
      <c r="G26" s="21">
        <f t="shared" ca="1" si="2"/>
        <v>0</v>
      </c>
      <c r="H26" s="22">
        <f t="shared" ca="1" si="3"/>
        <v>0</v>
      </c>
      <c r="J26" s="33" t="s">
        <v>15</v>
      </c>
      <c r="K26" s="34">
        <v>0.75</v>
      </c>
      <c r="L26" s="34">
        <v>11</v>
      </c>
      <c r="M26" s="13">
        <f t="shared" si="4"/>
        <v>66</v>
      </c>
      <c r="O26" s="41"/>
      <c r="P26" s="41"/>
      <c r="Q26" s="41"/>
      <c r="R26" s="41"/>
      <c r="S26" s="41"/>
      <c r="T26" s="41"/>
      <c r="U26" s="41"/>
    </row>
    <row r="27" spans="2:21" ht="15" customHeight="1" x14ac:dyDescent="0.2">
      <c r="B27" s="7"/>
      <c r="C27" s="7"/>
      <c r="D27" s="7"/>
      <c r="E27" s="28">
        <v>1</v>
      </c>
      <c r="F27" s="8">
        <f t="shared" ca="1" si="1"/>
        <v>0</v>
      </c>
      <c r="G27" s="8">
        <f t="shared" ca="1" si="2"/>
        <v>0</v>
      </c>
      <c r="H27" s="9">
        <f t="shared" ca="1" si="3"/>
        <v>0</v>
      </c>
      <c r="O27" s="41"/>
      <c r="P27" s="41"/>
      <c r="Q27" s="41"/>
      <c r="R27" s="41"/>
      <c r="S27" s="41"/>
      <c r="T27" s="41"/>
      <c r="U27" s="41"/>
    </row>
    <row r="28" spans="2:21" ht="15" customHeight="1" x14ac:dyDescent="0.2">
      <c r="B28" s="43" t="s">
        <v>26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1"/>
      <c r="P28" s="41"/>
      <c r="Q28" s="41"/>
      <c r="R28" s="41"/>
      <c r="S28" s="41"/>
      <c r="T28" s="41"/>
      <c r="U28" s="41"/>
    </row>
    <row r="29" spans="2:21" ht="15" customHeight="1" x14ac:dyDescent="0.2">
      <c r="B29" s="7"/>
      <c r="C29" s="7"/>
      <c r="D29" s="7"/>
      <c r="E29" s="7">
        <v>1</v>
      </c>
      <c r="F29" s="8">
        <f t="shared" ca="1" si="1"/>
        <v>0</v>
      </c>
      <c r="G29" s="8">
        <f t="shared" ca="1" si="2"/>
        <v>0</v>
      </c>
      <c r="H29" s="9">
        <f t="shared" ca="1" si="3"/>
        <v>0</v>
      </c>
    </row>
    <row r="30" spans="2:21" ht="15" customHeight="1" x14ac:dyDescent="0.2">
      <c r="B30" s="7"/>
      <c r="C30" s="7"/>
      <c r="D30" s="7"/>
      <c r="E30" s="7">
        <v>1</v>
      </c>
      <c r="F30" s="8">
        <f t="shared" ca="1" si="1"/>
        <v>0</v>
      </c>
      <c r="G30" s="8">
        <f t="shared" ca="1" si="2"/>
        <v>0</v>
      </c>
      <c r="H30" s="9">
        <f t="shared" ca="1" si="3"/>
        <v>0</v>
      </c>
    </row>
    <row r="31" spans="2:21" x14ac:dyDescent="0.2">
      <c r="B31" s="7"/>
      <c r="C31" s="7"/>
      <c r="D31" s="7"/>
      <c r="E31" s="7">
        <v>1</v>
      </c>
      <c r="F31" s="8">
        <f t="shared" ca="1" si="1"/>
        <v>0</v>
      </c>
      <c r="G31" s="8">
        <f t="shared" ca="1" si="2"/>
        <v>0</v>
      </c>
      <c r="H31" s="9">
        <f t="shared" ca="1" si="3"/>
        <v>0</v>
      </c>
    </row>
    <row r="32" spans="2:21" x14ac:dyDescent="0.2">
      <c r="B32" s="7"/>
      <c r="C32" s="7"/>
      <c r="D32" s="7"/>
      <c r="E32" s="7">
        <v>1</v>
      </c>
      <c r="F32" s="8">
        <f t="shared" ca="1" si="1"/>
        <v>0</v>
      </c>
      <c r="G32" s="8">
        <f t="shared" ca="1" si="2"/>
        <v>0</v>
      </c>
      <c r="H32" s="9">
        <f t="shared" ca="1" si="3"/>
        <v>0</v>
      </c>
    </row>
    <row r="33" spans="2:8" x14ac:dyDescent="0.2">
      <c r="B33" s="7"/>
      <c r="C33" s="7"/>
      <c r="D33" s="7"/>
      <c r="E33" s="7">
        <v>1</v>
      </c>
      <c r="F33" s="8">
        <f t="shared" ca="1" si="1"/>
        <v>0</v>
      </c>
      <c r="G33" s="8">
        <f t="shared" ca="1" si="2"/>
        <v>0</v>
      </c>
      <c r="H33" s="9">
        <f t="shared" ca="1" si="3"/>
        <v>0</v>
      </c>
    </row>
    <row r="34" spans="2:8" x14ac:dyDescent="0.2">
      <c r="B34" s="7"/>
      <c r="C34" s="7"/>
      <c r="D34" s="7"/>
      <c r="E34" s="7">
        <v>1</v>
      </c>
      <c r="F34" s="8">
        <f t="shared" ca="1" si="1"/>
        <v>0</v>
      </c>
      <c r="G34" s="8">
        <f t="shared" ca="1" si="2"/>
        <v>0</v>
      </c>
      <c r="H34" s="9">
        <f t="shared" ca="1" si="3"/>
        <v>0</v>
      </c>
    </row>
    <row r="35" spans="2:8" x14ac:dyDescent="0.2">
      <c r="B35" s="7"/>
      <c r="C35" s="7"/>
      <c r="D35" s="7"/>
      <c r="E35" s="7">
        <v>1</v>
      </c>
      <c r="F35" s="8">
        <f t="shared" ca="1" si="1"/>
        <v>0</v>
      </c>
      <c r="G35" s="8">
        <f t="shared" ca="1" si="2"/>
        <v>0</v>
      </c>
      <c r="H35" s="9">
        <f t="shared" ca="1" si="3"/>
        <v>0</v>
      </c>
    </row>
    <row r="36" spans="2:8" ht="15" customHeight="1" x14ac:dyDescent="0.2">
      <c r="B36" s="7"/>
      <c r="C36" s="7"/>
      <c r="D36" s="7"/>
      <c r="E36" s="7">
        <v>1</v>
      </c>
      <c r="F36" s="8">
        <f t="shared" ca="1" si="1"/>
        <v>0</v>
      </c>
      <c r="G36" s="8">
        <f t="shared" ca="1" si="2"/>
        <v>0</v>
      </c>
      <c r="H36" s="9">
        <f t="shared" ca="1" si="3"/>
        <v>0</v>
      </c>
    </row>
    <row r="37" spans="2:8" ht="15" customHeight="1" x14ac:dyDescent="0.2">
      <c r="B37" s="7"/>
      <c r="C37" s="7"/>
      <c r="D37" s="7"/>
      <c r="E37" s="7">
        <v>1</v>
      </c>
      <c r="F37" s="8">
        <f t="shared" ca="1" si="1"/>
        <v>0</v>
      </c>
      <c r="G37" s="8">
        <f t="shared" ca="1" si="2"/>
        <v>0</v>
      </c>
      <c r="H37" s="9">
        <f t="shared" ca="1" si="3"/>
        <v>0</v>
      </c>
    </row>
    <row r="38" spans="2:8" ht="15" customHeight="1" x14ac:dyDescent="0.2">
      <c r="B38" s="7"/>
      <c r="C38" s="7"/>
      <c r="D38" s="7"/>
      <c r="E38" s="7">
        <v>1</v>
      </c>
      <c r="F38" s="8">
        <f t="shared" ca="1" si="1"/>
        <v>0</v>
      </c>
      <c r="G38" s="8">
        <f t="shared" ca="1" si="2"/>
        <v>0</v>
      </c>
      <c r="H38" s="9">
        <f t="shared" ca="1" si="3"/>
        <v>0</v>
      </c>
    </row>
    <row r="39" spans="2:8" ht="15" customHeight="1" x14ac:dyDescent="0.2">
      <c r="B39" s="7"/>
      <c r="C39" s="7"/>
      <c r="D39" s="7"/>
      <c r="E39" s="7">
        <v>1</v>
      </c>
      <c r="F39" s="8">
        <f t="shared" ca="1" si="1"/>
        <v>0</v>
      </c>
      <c r="G39" s="8">
        <f t="shared" ca="1" si="2"/>
        <v>0</v>
      </c>
      <c r="H39" s="9">
        <f t="shared" ca="1" si="3"/>
        <v>0</v>
      </c>
    </row>
    <row r="40" spans="2:8" ht="15" customHeight="1" x14ac:dyDescent="0.2">
      <c r="B40" s="7"/>
      <c r="C40" s="7"/>
      <c r="D40" s="7"/>
      <c r="E40" s="7">
        <v>1</v>
      </c>
      <c r="F40" s="8">
        <f t="shared" ca="1" si="1"/>
        <v>0</v>
      </c>
      <c r="G40" s="8">
        <f t="shared" ca="1" si="2"/>
        <v>0</v>
      </c>
      <c r="H40" s="9">
        <f t="shared" ca="1" si="3"/>
        <v>0</v>
      </c>
    </row>
    <row r="41" spans="2:8" ht="15" customHeight="1" x14ac:dyDescent="0.2">
      <c r="B41" s="7"/>
      <c r="C41" s="7"/>
      <c r="D41" s="7"/>
      <c r="E41" s="7">
        <v>1</v>
      </c>
      <c r="F41" s="8">
        <f t="shared" ca="1" si="1"/>
        <v>0</v>
      </c>
      <c r="G41" s="8">
        <f t="shared" ca="1" si="2"/>
        <v>0</v>
      </c>
      <c r="H41" s="9">
        <f t="shared" ca="1" si="3"/>
        <v>0</v>
      </c>
    </row>
    <row r="42" spans="2:8" ht="15" customHeight="1" x14ac:dyDescent="0.2">
      <c r="B42" s="7"/>
      <c r="C42" s="7"/>
      <c r="D42" s="7"/>
      <c r="E42" s="7">
        <v>1</v>
      </c>
      <c r="F42" s="8">
        <f t="shared" ca="1" si="1"/>
        <v>0</v>
      </c>
      <c r="G42" s="8">
        <f t="shared" ca="1" si="2"/>
        <v>0</v>
      </c>
      <c r="H42" s="9">
        <f t="shared" ca="1" si="3"/>
        <v>0</v>
      </c>
    </row>
    <row r="43" spans="2:8" ht="15" customHeight="1" x14ac:dyDescent="0.2">
      <c r="B43" s="7"/>
      <c r="C43" s="7"/>
      <c r="D43" s="7"/>
      <c r="E43" s="7">
        <v>1</v>
      </c>
      <c r="F43" s="8">
        <f t="shared" ca="1" si="1"/>
        <v>0</v>
      </c>
      <c r="G43" s="8">
        <f t="shared" ca="1" si="2"/>
        <v>0</v>
      </c>
      <c r="H43" s="9">
        <f t="shared" ca="1" si="3"/>
        <v>0</v>
      </c>
    </row>
    <row r="44" spans="2:8" ht="15" customHeight="1" x14ac:dyDescent="0.2">
      <c r="B44" s="7"/>
      <c r="C44" s="7"/>
      <c r="D44" s="7"/>
      <c r="E44" s="7">
        <v>1</v>
      </c>
      <c r="F44" s="8">
        <f t="shared" ca="1" si="1"/>
        <v>0</v>
      </c>
      <c r="G44" s="8">
        <f t="shared" ca="1" si="2"/>
        <v>0</v>
      </c>
      <c r="H44" s="9">
        <f t="shared" ca="1" si="3"/>
        <v>0</v>
      </c>
    </row>
    <row r="45" spans="2:8" ht="15" customHeight="1" x14ac:dyDescent="0.2">
      <c r="B45" s="7"/>
      <c r="C45" s="7"/>
      <c r="D45" s="7"/>
      <c r="E45" s="7">
        <v>1</v>
      </c>
      <c r="F45" s="8">
        <f t="shared" ca="1" si="1"/>
        <v>0</v>
      </c>
      <c r="G45" s="8">
        <f t="shared" ca="1" si="2"/>
        <v>0</v>
      </c>
      <c r="H45" s="9">
        <f t="shared" ca="1" si="3"/>
        <v>0</v>
      </c>
    </row>
    <row r="46" spans="2:8" ht="15" customHeight="1" x14ac:dyDescent="0.2">
      <c r="B46" s="7"/>
      <c r="C46" s="7"/>
      <c r="D46" s="7"/>
      <c r="E46" s="7">
        <v>1</v>
      </c>
      <c r="F46" s="8">
        <f t="shared" ca="1" si="1"/>
        <v>0</v>
      </c>
      <c r="G46" s="8">
        <f t="shared" ca="1" si="2"/>
        <v>0</v>
      </c>
      <c r="H46" s="9">
        <f t="shared" ca="1" si="3"/>
        <v>0</v>
      </c>
    </row>
    <row r="47" spans="2:8" ht="15" customHeight="1" x14ac:dyDescent="0.2">
      <c r="B47" s="7"/>
      <c r="C47" s="7"/>
      <c r="D47" s="7"/>
      <c r="E47" s="7">
        <v>1</v>
      </c>
      <c r="F47" s="8">
        <f t="shared" ca="1" si="1"/>
        <v>0</v>
      </c>
      <c r="G47" s="8">
        <f t="shared" ca="1" si="2"/>
        <v>0</v>
      </c>
      <c r="H47" s="9">
        <f t="shared" ca="1" si="3"/>
        <v>0</v>
      </c>
    </row>
    <row r="48" spans="2:8" ht="15" customHeight="1" x14ac:dyDescent="0.2">
      <c r="B48" s="7"/>
      <c r="C48" s="7"/>
      <c r="D48" s="7"/>
      <c r="E48" s="7">
        <v>1</v>
      </c>
      <c r="F48" s="8">
        <f t="shared" ca="1" si="1"/>
        <v>0</v>
      </c>
      <c r="G48" s="8">
        <f t="shared" ca="1" si="2"/>
        <v>0</v>
      </c>
      <c r="H48" s="9">
        <f t="shared" ca="1" si="3"/>
        <v>0</v>
      </c>
    </row>
  </sheetData>
  <mergeCells count="7">
    <mergeCell ref="O24:U28"/>
    <mergeCell ref="B2:C2"/>
    <mergeCell ref="B3:C3"/>
    <mergeCell ref="T3:W3"/>
    <mergeCell ref="T4:W4"/>
    <mergeCell ref="T5:W5"/>
    <mergeCell ref="T6:W6"/>
  </mergeCells>
  <hyperlinks>
    <hyperlink ref="T5" r:id="rId1" xr:uid="{2B4CFAC2-DE8F-4048-996B-1AD887C4548D}"/>
  </hyperlinks>
  <printOptions gridLinesSet="0"/>
  <pageMargins left="0.75" right="0.75" top="1" bottom="1" header="0.5" footer="0.5"/>
  <pageSetup paperSize="9" orientation="portrait" r:id="rId2"/>
  <headerFooter alignWithMargins="0">
    <oddHeader>&amp;A</oddHeader>
    <oddFooter>Page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Drop Down 1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Spinner 1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400050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Spinner 2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400050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Drop Down 2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5</xdr:col>
                    <xdr:colOff>38100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Spinner 2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400050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Spinner 2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Spinner 2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400050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Spinner 2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400050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Spinner 2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400050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Spinner 2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400050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Spinner 2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400050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Spinner 2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400050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Spinner 3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400050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Spinner 3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400050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Drop Down 33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5</xdr:col>
                    <xdr:colOff>38100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Drop Down 34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5</xdr:col>
                    <xdr:colOff>38100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Drop Down 35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5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Drop Down 36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5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Drop Down 3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5</xdr:col>
                    <xdr:colOff>38100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Drop Down 3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5</xdr:col>
                    <xdr:colOff>38100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Drop Down 3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5</xdr:col>
                    <xdr:colOff>38100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Drop Down 40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5</xdr:col>
                    <xdr:colOff>38100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Drop Down 41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5</xdr:col>
                    <xdr:colOff>38100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Drop Down 42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5</xdr:col>
                    <xdr:colOff>38100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Spinner 4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400050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Spinner 48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400050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Spinner 4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400050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Spinner 5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400050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Spinner 5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400050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Spinner 5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400050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Spinner 5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6" name="Drop Down 56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5</xdr:col>
                    <xdr:colOff>38100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Drop Down 5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5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8" name="Drop Down 58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5</xdr:col>
                    <xdr:colOff>38100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9" name="Drop Down 59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5</xdr:col>
                    <xdr:colOff>38100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Drop Down 60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5</xdr:col>
                    <xdr:colOff>38100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Drop Down 6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5</xdr:col>
                    <xdr:colOff>38100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2" name="Drop Down 62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5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3" name="Scroll Bar 63">
              <controlPr locked="0" defaultSize="0" autoPict="0">
                <anchor moveWithCells="1">
                  <from>
                    <xdr:col>3</xdr:col>
                    <xdr:colOff>0</xdr:colOff>
                    <xdr:row>1</xdr:row>
                    <xdr:rowOff>28575</xdr:rowOff>
                  </from>
                  <to>
                    <xdr:col>4</xdr:col>
                    <xdr:colOff>323850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4" name="Scroll Bar 64">
              <controlPr locked="0" defaultSize="0" autoPict="0">
                <anchor moveWithCells="1">
                  <from>
                    <xdr:col>3</xdr:col>
                    <xdr:colOff>0</xdr:colOff>
                    <xdr:row>2</xdr:row>
                    <xdr:rowOff>47625</xdr:rowOff>
                  </from>
                  <to>
                    <xdr:col>4</xdr:col>
                    <xdr:colOff>323850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5" name="Check Box 65">
              <controlPr locked="0" defaultSize="0" autoFill="0" autoLine="0" autoPict="0" altText="Írd ki mikorra józanodok ki teljesen">
                <anchor moveWithCells="1">
                  <from>
                    <xdr:col>14</xdr:col>
                    <xdr:colOff>304800</xdr:colOff>
                    <xdr:row>19</xdr:row>
                    <xdr:rowOff>152400</xdr:rowOff>
                  </from>
                  <to>
                    <xdr:col>16</xdr:col>
                    <xdr:colOff>581025</xdr:colOff>
                    <xdr:row>20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alkoholszint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Szalai</dc:creator>
  <cp:lastModifiedBy>dr. Csordás Levente</cp:lastModifiedBy>
  <dcterms:created xsi:type="dcterms:W3CDTF">1999-05-20T05:29:49Z</dcterms:created>
  <dcterms:modified xsi:type="dcterms:W3CDTF">2023-03-04T09:31:26Z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